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definedNames>
    <definedName name="_xlnm.Print_Area" localSheetId="0">Лист1!$A$1:$I$54</definedName>
  </definedNames>
  <calcPr calcId="152511"/>
</workbook>
</file>

<file path=xl/calcChain.xml><?xml version="1.0" encoding="utf-8"?>
<calcChain xmlns="http://schemas.openxmlformats.org/spreadsheetml/2006/main">
  <c r="B53" i="1" l="1"/>
  <c r="H38" i="1"/>
  <c r="I39" i="1"/>
  <c r="H39" i="1"/>
  <c r="I38" i="1"/>
  <c r="D31" i="1" l="1"/>
  <c r="H31" i="1" s="1"/>
  <c r="I27" i="1"/>
  <c r="H27" i="1"/>
  <c r="F53" i="1" l="1"/>
  <c r="E53" i="1"/>
  <c r="C53" i="1"/>
  <c r="G52" i="1"/>
  <c r="D52" i="1"/>
  <c r="G51" i="1"/>
  <c r="D51" i="1"/>
  <c r="F48" i="1"/>
  <c r="E48" i="1"/>
  <c r="C48" i="1"/>
  <c r="B48" i="1"/>
  <c r="G47" i="1"/>
  <c r="D47" i="1"/>
  <c r="G46" i="1"/>
  <c r="D46" i="1"/>
  <c r="D53" i="1" l="1"/>
  <c r="G48" i="1"/>
  <c r="D48" i="1"/>
  <c r="G53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<sst xmlns="http://schemas.openxmlformats.org/spreadsheetml/2006/main" count="89" uniqueCount="63">
  <si>
    <t>Наименование показателя</t>
  </si>
  <si>
    <t>Бюджетная деятельность</t>
  </si>
  <si>
    <t>Средства во временном распоряжении</t>
  </si>
  <si>
    <t>Итого</t>
  </si>
  <si>
    <t>Доходы</t>
  </si>
  <si>
    <t>Расходы</t>
  </si>
  <si>
    <t>Чистый операционный результат</t>
  </si>
  <si>
    <t>Операции с нефинансовыми активами</t>
  </si>
  <si>
    <t>Операции с финансовыми активами и обязательствами</t>
  </si>
  <si>
    <t>Показатели «Отчета о финансовых результатах деятельности» (ф.0503121)</t>
  </si>
  <si>
    <t>Единица измерения: тыс. руб.</t>
  </si>
  <si>
    <t>Показатели «Отчета о движении денежных средств» (ф. 0503123)</t>
  </si>
  <si>
    <t>Единица измерения: тыс.руб.</t>
  </si>
  <si>
    <t>За отчетный период</t>
  </si>
  <si>
    <t>За аналогичный период прошлого финансового года</t>
  </si>
  <si>
    <t>1. Поступления</t>
  </si>
  <si>
    <t>2. Выбытия</t>
  </si>
  <si>
    <t>Выбытия по текущим операциям - всего</t>
  </si>
  <si>
    <t>Выбытия по инвестиционным операциям - всего</t>
  </si>
  <si>
    <t>3. Изменения остатков средств</t>
  </si>
  <si>
    <t>Показатели «Отчета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(ф.0503127)</t>
  </si>
  <si>
    <t xml:space="preserve"> Наименование показателя</t>
  </si>
  <si>
    <t>Код расхода по бюджетной классификации</t>
  </si>
  <si>
    <t xml:space="preserve">Утвержденные бюджетные назначения </t>
  </si>
  <si>
    <t>Лимиты бюджетных обязательств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</si>
  <si>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</si>
  <si>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</si>
  <si>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</si>
  <si>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</si>
  <si>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</si>
  <si>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</si>
  <si>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Расходы бюджета</t>
  </si>
  <si>
    <t>ВСЕГО</t>
  </si>
  <si>
    <t>Источники финансирования дефицита бюджета</t>
  </si>
  <si>
    <t>Код источника финансирования по бюджетной классификации</t>
  </si>
  <si>
    <t>Всего</t>
  </si>
  <si>
    <t>Показатели «Баланса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(ф.0503130)</t>
  </si>
  <si>
    <t>АКТИВ</t>
  </si>
  <si>
    <t>На начало года</t>
  </si>
  <si>
    <t>На конец отчетного периода</t>
  </si>
  <si>
    <t>бюджетная деятельность</t>
  </si>
  <si>
    <t>средства во временном распоряжении</t>
  </si>
  <si>
    <t>Нефинансовые активы</t>
  </si>
  <si>
    <t>Финансовые активы</t>
  </si>
  <si>
    <t>БАЛАНС</t>
  </si>
  <si>
    <t>ПАССИВ</t>
  </si>
  <si>
    <t>Обязательства</t>
  </si>
  <si>
    <t>Финансовый результат экономического субъекта</t>
  </si>
  <si>
    <t>18200000000000000000</t>
  </si>
  <si>
    <t>Показатели «Отчета о бюджетных обязательствах» (ф.0503128)</t>
  </si>
  <si>
    <t>Утверждено (доведено) на 2018 год лимитов бюджетных обязательств</t>
  </si>
  <si>
    <t xml:space="preserve">Исполнено денежных обязательств </t>
  </si>
  <si>
    <t>Не исполнено</t>
  </si>
  <si>
    <t>Принимаемые обязательства</t>
  </si>
  <si>
    <t>Принятые бюджетные обязательства</t>
  </si>
  <si>
    <t>денежные обязательства</t>
  </si>
  <si>
    <t>Принятых бюджетных обязательств</t>
  </si>
  <si>
    <t>принятых денежных обязательств</t>
  </si>
  <si>
    <t>всего</t>
  </si>
  <si>
    <t>из них с применением конкурентных способов</t>
  </si>
  <si>
    <t>Бюджетные обязательства текущего (отчетного) финансового года по расходам, всего</t>
  </si>
  <si>
    <t>Обязательства финансовых годов, следующих за текущим (отчетным) финансовым годом, всего: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</si>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</sst>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3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49" fontId="9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0" xfId="2" applyFont="1" applyBorder="1" applyAlignment="1">
      <alignment horizontal="center" vertical="top"/>
    </xf>
    <xf numFmtId="0" fontId="14" fillId="0" borderId="0" xfId="2" applyFont="1"/>
    <xf numFmtId="0" fontId="14" fillId="0" borderId="0" xfId="2" applyFont="1" applyBorder="1"/>
    <xf numFmtId="0" fontId="15" fillId="0" borderId="1" xfId="2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/>
    <xf numFmtId="0" fontId="16" fillId="0" borderId="0" xfId="2" applyFont="1" applyBorder="1" applyAlignment="1">
      <alignment horizontal="left" vertical="top"/>
    </xf>
    <xf numFmtId="0" fontId="10" fillId="0" borderId="10" xfId="0" applyFont="1" applyBorder="1" applyAlignment="1">
      <alignment horizontal="center" vertical="center" wrapText="1"/>
    </xf>
    <xf numFmtId="0" fontId="4" fillId="0" borderId="0" xfId="0" applyFont="1" applyBorder="1"/>
    <xf numFmtId="49" fontId="4" fillId="2" borderId="0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justify" vertical="top" wrapText="1"/>
    </xf>
    <xf numFmtId="49" fontId="15" fillId="0" borderId="3" xfId="1" applyNumberFormat="1" applyFont="1" applyBorder="1" applyAlignment="1">
      <alignment horizontal="center" vertical="center" wrapText="1"/>
    </xf>
    <xf numFmtId="164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5" fillId="0" borderId="1" xfId="2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9" fillId="0" borderId="7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topLeftCell="A43" zoomScale="75" zoomScaleNormal="100" zoomScaleSheetLayoutView="75" workbookViewId="0">
      <selection activeCell="E56" sqref="E56"/>
    </sheetView>
  </sheetViews>
  <sheetFormatPr defaultRowHeight="14.4" x14ac:dyDescent="0.3"/>
  <cols>
    <col min="1" max="1" width="32.44140625" customWidth="1"/>
    <col min="2" max="2" width="21.88671875" customWidth="1"/>
    <col min="3" max="3" width="20.44140625" customWidth="1"/>
    <col min="4" max="4" width="18.33203125" customWidth="1"/>
    <col min="5" max="5" width="13.33203125" customWidth="1"/>
    <col min="6" max="6" width="12.6640625" customWidth="1"/>
    <col min="7" max="7" width="12.109375" customWidth="1"/>
    <col min="8" max="8" width="11.6640625" customWidth="1"/>
    <col min="9" max="9" width="9" bestFit="1" customWidth="1"/>
  </cols>
  <sheetData>
    <row r="1" spans="1:6" ht="17.399999999999999" x14ac:dyDescent="0.3">
      <c r="A1" s="39" t="s">
        <v>9</v>
      </c>
      <c r="B1" s="40"/>
      <c r="C1" s="40"/>
      <c r="D1" s="40"/>
      <c r="E1" s="41"/>
      <c r="F1" s="41"/>
    </row>
    <row r="2" spans="1:6" x14ac:dyDescent="0.3">
      <c r="D2" s="1"/>
    </row>
    <row r="3" spans="1:6" x14ac:dyDescent="0.3">
      <c r="A3" s="2" t="s">
        <v>10</v>
      </c>
      <c r="D3" s="1"/>
    </row>
    <row r="4" spans="1:6" ht="42.75" customHeight="1" x14ac:dyDescent="0.3">
      <c r="A4" s="19" t="s">
        <v>0</v>
      </c>
      <c r="B4" s="20" t="s">
        <v>1</v>
      </c>
      <c r="C4" s="20" t="s">
        <v>2</v>
      </c>
      <c r="D4" s="19" t="s">
        <v>3</v>
      </c>
    </row>
    <row r="5" spans="1:6" x14ac:dyDescent="0.3">
      <c r="A5" s="8" t="s">
        <v>4</v>
      </c>
      <c r="B5" s="9">
        <v>-27.83</v>
      </c>
      <c r="C5" s="9"/>
      <c r="D5" s="9">
        <f>B5</f>
        <v>-27.83</v>
      </c>
    </row>
    <row r="6" spans="1:6" x14ac:dyDescent="0.3">
      <c r="A6" s="8" t="s">
        <v>5</v>
      </c>
      <c r="B6" s="9">
        <v>169844.02</v>
      </c>
      <c r="C6" s="9"/>
      <c r="D6" s="9">
        <f t="shared" ref="D6:D9" si="0">B6</f>
        <v>169844.02</v>
      </c>
    </row>
    <row r="7" spans="1:6" x14ac:dyDescent="0.3">
      <c r="A7" s="8" t="s">
        <v>6</v>
      </c>
      <c r="B7" s="9">
        <v>-169871.85</v>
      </c>
      <c r="C7" s="9"/>
      <c r="D7" s="9">
        <f t="shared" si="0"/>
        <v>-169871.85</v>
      </c>
    </row>
    <row r="8" spans="1:6" ht="34.5" customHeight="1" x14ac:dyDescent="0.3">
      <c r="A8" s="18" t="s">
        <v>7</v>
      </c>
      <c r="B8" s="9">
        <v>-789.4</v>
      </c>
      <c r="C8" s="9"/>
      <c r="D8" s="9">
        <f t="shared" si="0"/>
        <v>-789.4</v>
      </c>
    </row>
    <row r="9" spans="1:6" ht="28.2" x14ac:dyDescent="0.3">
      <c r="A9" s="18" t="s">
        <v>8</v>
      </c>
      <c r="B9" s="9">
        <v>-169082.45</v>
      </c>
      <c r="C9" s="9"/>
      <c r="D9" s="9">
        <f t="shared" si="0"/>
        <v>-169082.45</v>
      </c>
    </row>
    <row r="11" spans="1:6" ht="18" x14ac:dyDescent="0.35">
      <c r="A11" s="39" t="s">
        <v>11</v>
      </c>
      <c r="B11" s="46"/>
      <c r="C11" s="46"/>
      <c r="D11" s="41"/>
    </row>
    <row r="12" spans="1:6" x14ac:dyDescent="0.3">
      <c r="A12" s="2"/>
      <c r="B12" s="2"/>
      <c r="C12" s="2"/>
    </row>
    <row r="13" spans="1:6" x14ac:dyDescent="0.3">
      <c r="A13" s="2" t="s">
        <v>12</v>
      </c>
      <c r="B13" s="2"/>
      <c r="C13" s="2"/>
    </row>
    <row r="14" spans="1:6" ht="46.8" x14ac:dyDescent="0.3">
      <c r="A14" s="3" t="s">
        <v>0</v>
      </c>
      <c r="B14" s="3" t="s">
        <v>13</v>
      </c>
      <c r="C14" s="5" t="s">
        <v>14</v>
      </c>
    </row>
    <row r="15" spans="1:6" ht="15.6" x14ac:dyDescent="0.3">
      <c r="A15" s="4" t="s">
        <v>15</v>
      </c>
      <c r="B15" s="31">
        <v>0</v>
      </c>
      <c r="C15" s="10"/>
    </row>
    <row r="16" spans="1:6" ht="15.6" x14ac:dyDescent="0.3">
      <c r="A16" s="4" t="s">
        <v>16</v>
      </c>
      <c r="B16" s="31">
        <v>167057.60999999999</v>
      </c>
      <c r="C16" s="9"/>
    </row>
    <row r="17" spans="1:9" ht="28.2" x14ac:dyDescent="0.3">
      <c r="A17" s="18" t="s">
        <v>17</v>
      </c>
      <c r="B17" s="31">
        <v>167057.60999999999</v>
      </c>
      <c r="C17" s="9"/>
    </row>
    <row r="18" spans="1:9" ht="28.2" x14ac:dyDescent="0.3">
      <c r="A18" s="18" t="s">
        <v>18</v>
      </c>
      <c r="B18" s="31">
        <v>0</v>
      </c>
      <c r="C18" s="9"/>
    </row>
    <row r="19" spans="1:9" ht="15.6" x14ac:dyDescent="0.3">
      <c r="A19" s="4" t="s">
        <v>19</v>
      </c>
      <c r="B19" s="31">
        <v>167057.60999999999</v>
      </c>
      <c r="C19" s="9"/>
    </row>
    <row r="21" spans="1:9" ht="55.5" customHeight="1" x14ac:dyDescent="0.3">
      <c r="A21" s="42" t="s">
        <v>20</v>
      </c>
      <c r="B21" s="43"/>
      <c r="C21" s="43"/>
      <c r="D21" s="43"/>
      <c r="E21" s="43"/>
      <c r="F21" s="43"/>
      <c r="G21" s="43"/>
      <c r="H21" s="43"/>
      <c r="I21" s="43"/>
    </row>
    <row r="22" spans="1:9" x14ac:dyDescent="0.3">
      <c r="C22" s="2"/>
      <c r="D22" s="2"/>
      <c r="E22" s="2"/>
      <c r="F22" s="2"/>
      <c r="G22" s="2"/>
      <c r="H22" s="2"/>
      <c r="I22" s="2"/>
    </row>
    <row r="23" spans="1:9" ht="15.6" x14ac:dyDescent="0.3">
      <c r="A23" s="6" t="s">
        <v>12</v>
      </c>
      <c r="B23" s="2"/>
      <c r="C23" s="2"/>
      <c r="D23" s="2"/>
      <c r="E23" s="2"/>
      <c r="F23" s="2"/>
      <c r="G23" s="2"/>
      <c r="H23" s="2"/>
      <c r="I23" s="2"/>
    </row>
    <row r="24" spans="1:9" ht="24.75" customHeight="1" x14ac:dyDescent="0.3">
      <c r="A24" s="44" t="s">
        <v>21</v>
      </c>
      <c r="B24" s="44" t="s">
        <v>22</v>
      </c>
      <c r="C24" s="32" t="s">
        <v>23</v>
      </c>
      <c r="D24" s="33" t="s">
        <v>24</v>
      </c>
      <c r="E24" s="32" t="s">
        <v>25</v>
      </c>
      <c r="F24" s="32"/>
      <c r="G24" s="32"/>
      <c r="H24" s="32"/>
      <c r="I24" s="32" t="s">
        <v>26</v>
      </c>
    </row>
    <row r="25" spans="1:9" ht="41.4" x14ac:dyDescent="0.3">
      <c r="A25" s="44"/>
      <c r="B25" s="44"/>
      <c r="C25" s="32"/>
      <c r="D25" s="45"/>
      <c r="E25" s="7" t="s">
        <v>27</v>
      </c>
      <c r="F25" s="7" t="s">
        <v>28</v>
      </c>
      <c r="G25" s="7" t="s">
        <v>29</v>
      </c>
      <c r="H25" s="7" t="s">
        <v>30</v>
      </c>
      <c r="I25" s="32"/>
    </row>
    <row r="26" spans="1:9" ht="15.6" x14ac:dyDescent="0.3">
      <c r="A26" s="35" t="s">
        <v>31</v>
      </c>
      <c r="B26" s="36"/>
      <c r="C26" s="36"/>
      <c r="D26" s="36"/>
      <c r="E26" s="36"/>
      <c r="F26" s="36"/>
      <c r="G26" s="36"/>
      <c r="H26" s="36"/>
      <c r="I26" s="37"/>
    </row>
    <row r="27" spans="1:9" x14ac:dyDescent="0.3">
      <c r="A27" s="8" t="s">
        <v>32</v>
      </c>
      <c r="B27" s="21" t="s">
        <v>48</v>
      </c>
      <c r="C27" s="8"/>
      <c r="D27" s="9">
        <v>167199.85</v>
      </c>
      <c r="E27" s="9">
        <v>167057.60999999999</v>
      </c>
      <c r="F27" s="9">
        <v>0</v>
      </c>
      <c r="G27" s="9">
        <v>0</v>
      </c>
      <c r="H27" s="9">
        <f>SUM(E27)</f>
        <v>167057.60999999999</v>
      </c>
      <c r="I27" s="9">
        <f>SUM(D27-E27)</f>
        <v>142.24000000001979</v>
      </c>
    </row>
    <row r="28" spans="1:9" ht="15.6" x14ac:dyDescent="0.3">
      <c r="A28" s="35" t="s">
        <v>33</v>
      </c>
      <c r="B28" s="36"/>
      <c r="C28" s="36"/>
      <c r="D28" s="36"/>
      <c r="E28" s="36"/>
      <c r="F28" s="36"/>
      <c r="G28" s="36"/>
      <c r="H28" s="36"/>
      <c r="I28" s="37"/>
    </row>
    <row r="29" spans="1:9" x14ac:dyDescent="0.3">
      <c r="A29" s="44" t="s">
        <v>21</v>
      </c>
      <c r="B29" s="44" t="s">
        <v>34</v>
      </c>
      <c r="C29" s="32" t="s">
        <v>23</v>
      </c>
      <c r="D29" s="47" t="s">
        <v>25</v>
      </c>
      <c r="E29" s="48"/>
      <c r="F29" s="48"/>
      <c r="G29" s="48"/>
      <c r="H29" s="49"/>
      <c r="I29" s="32" t="s">
        <v>26</v>
      </c>
    </row>
    <row r="30" spans="1:9" ht="57.6" customHeight="1" x14ac:dyDescent="0.3">
      <c r="A30" s="44"/>
      <c r="B30" s="44"/>
      <c r="C30" s="32"/>
      <c r="D30" s="32" t="s">
        <v>27</v>
      </c>
      <c r="E30" s="50"/>
      <c r="F30" s="7" t="s">
        <v>28</v>
      </c>
      <c r="G30" s="7" t="s">
        <v>29</v>
      </c>
      <c r="H30" s="7" t="s">
        <v>30</v>
      </c>
      <c r="I30" s="32"/>
    </row>
    <row r="31" spans="1:9" x14ac:dyDescent="0.3">
      <c r="A31" s="8" t="s">
        <v>35</v>
      </c>
      <c r="B31" s="10"/>
      <c r="C31" s="10"/>
      <c r="D31" s="52">
        <f>SUM(E27)</f>
        <v>167057.60999999999</v>
      </c>
      <c r="E31" s="53"/>
      <c r="F31" s="9">
        <v>0</v>
      </c>
      <c r="G31" s="9">
        <v>0</v>
      </c>
      <c r="H31" s="9">
        <f>SUM(D31)</f>
        <v>167057.60999999999</v>
      </c>
      <c r="I31" s="9"/>
    </row>
    <row r="33" spans="1:9" ht="19.5" customHeight="1" x14ac:dyDescent="0.3">
      <c r="A33" s="42" t="s">
        <v>49</v>
      </c>
      <c r="B33" s="43"/>
      <c r="C33" s="43"/>
      <c r="D33" s="43"/>
      <c r="E33" s="43"/>
      <c r="F33" s="43"/>
      <c r="G33" s="43"/>
      <c r="H33" s="43"/>
      <c r="I33" s="43"/>
    </row>
    <row r="35" spans="1:9" ht="24.75" customHeight="1" x14ac:dyDescent="0.3">
      <c r="A35" s="44" t="s">
        <v>21</v>
      </c>
      <c r="B35" s="44" t="s">
        <v>50</v>
      </c>
      <c r="C35" s="32" t="s">
        <v>46</v>
      </c>
      <c r="D35" s="32"/>
      <c r="E35" s="32"/>
      <c r="F35" s="32"/>
      <c r="G35" s="32" t="s">
        <v>51</v>
      </c>
      <c r="H35" s="32" t="s">
        <v>52</v>
      </c>
      <c r="I35" s="32"/>
    </row>
    <row r="36" spans="1:9" ht="24.75" customHeight="1" x14ac:dyDescent="0.3">
      <c r="A36" s="44"/>
      <c r="B36" s="44"/>
      <c r="C36" s="32" t="s">
        <v>53</v>
      </c>
      <c r="D36" s="32" t="s">
        <v>54</v>
      </c>
      <c r="E36" s="32"/>
      <c r="F36" s="32" t="s">
        <v>55</v>
      </c>
      <c r="G36" s="32"/>
      <c r="H36" s="33" t="s">
        <v>56</v>
      </c>
      <c r="I36" s="33" t="s">
        <v>57</v>
      </c>
    </row>
    <row r="37" spans="1:9" ht="52.8" x14ac:dyDescent="0.3">
      <c r="A37" s="44"/>
      <c r="B37" s="44"/>
      <c r="C37" s="32"/>
      <c r="D37" s="23" t="s">
        <v>58</v>
      </c>
      <c r="E37" s="29" t="s">
        <v>59</v>
      </c>
      <c r="F37" s="32"/>
      <c r="G37" s="32"/>
      <c r="H37" s="34"/>
      <c r="I37" s="34"/>
    </row>
    <row r="38" spans="1:9" ht="65.25" customHeight="1" x14ac:dyDescent="0.3">
      <c r="A38" s="18" t="s">
        <v>60</v>
      </c>
      <c r="B38" s="9">
        <v>167199.85</v>
      </c>
      <c r="C38" s="30"/>
      <c r="D38" s="9">
        <v>166942.24</v>
      </c>
      <c r="E38" s="9"/>
      <c r="F38" s="9">
        <v>167057.60999999999</v>
      </c>
      <c r="G38" s="9">
        <v>167057.60999999999</v>
      </c>
      <c r="H38" s="9">
        <f>SUM(D38-G38)</f>
        <v>-115.36999999999534</v>
      </c>
      <c r="I38" s="9">
        <f>F38-G38</f>
        <v>0</v>
      </c>
    </row>
    <row r="39" spans="1:9" ht="66.75" customHeight="1" x14ac:dyDescent="0.3">
      <c r="A39" s="18" t="s">
        <v>61</v>
      </c>
      <c r="B39" s="9">
        <v>203035.7</v>
      </c>
      <c r="C39" s="9" t="s">
        <v>62</v>
      </c>
      <c r="D39" s="9">
        <v>2854.79</v>
      </c>
      <c r="E39" s="9"/>
      <c r="F39" s="9"/>
      <c r="G39" s="9"/>
      <c r="H39" s="9">
        <f>D39</f>
        <v>2854.79</v>
      </c>
      <c r="I39" s="9">
        <f>F39</f>
        <v>0</v>
      </c>
    </row>
    <row r="40" spans="1:9" x14ac:dyDescent="0.3">
      <c r="A40" s="24"/>
      <c r="B40" s="25"/>
      <c r="C40" s="24"/>
      <c r="D40" s="26"/>
      <c r="E40" s="26"/>
      <c r="F40" s="26"/>
      <c r="G40" s="26"/>
      <c r="H40" s="26"/>
      <c r="I40" s="26"/>
    </row>
    <row r="42" spans="1:9" ht="55.95" customHeight="1" x14ac:dyDescent="0.3">
      <c r="A42" s="42" t="s">
        <v>36</v>
      </c>
      <c r="B42" s="42"/>
      <c r="C42" s="42"/>
      <c r="D42" s="42"/>
      <c r="E42" s="42"/>
      <c r="F42" s="42"/>
      <c r="G42" s="42"/>
    </row>
    <row r="43" spans="1:9" ht="15.6" x14ac:dyDescent="0.3">
      <c r="A43" s="22" t="s">
        <v>12</v>
      </c>
      <c r="B43" s="11"/>
      <c r="C43" s="12"/>
      <c r="D43" s="12"/>
      <c r="E43" s="12"/>
      <c r="F43" s="13"/>
      <c r="G43" s="13"/>
    </row>
    <row r="44" spans="1:9" x14ac:dyDescent="0.3">
      <c r="A44" s="51" t="s">
        <v>37</v>
      </c>
      <c r="B44" s="38" t="s">
        <v>38</v>
      </c>
      <c r="C44" s="38"/>
      <c r="D44" s="38"/>
      <c r="E44" s="38" t="s">
        <v>39</v>
      </c>
      <c r="F44" s="38"/>
      <c r="G44" s="38"/>
    </row>
    <row r="45" spans="1:9" ht="52.8" x14ac:dyDescent="0.3">
      <c r="A45" s="51"/>
      <c r="B45" s="14" t="s">
        <v>40</v>
      </c>
      <c r="C45" s="14" t="s">
        <v>41</v>
      </c>
      <c r="D45" s="15" t="s">
        <v>30</v>
      </c>
      <c r="E45" s="14" t="s">
        <v>40</v>
      </c>
      <c r="F45" s="14" t="s">
        <v>41</v>
      </c>
      <c r="G45" s="15" t="s">
        <v>30</v>
      </c>
    </row>
    <row r="46" spans="1:9" ht="18.75" customHeight="1" x14ac:dyDescent="0.3">
      <c r="A46" s="8" t="s">
        <v>42</v>
      </c>
      <c r="B46" s="9">
        <v>1433.2</v>
      </c>
      <c r="C46" s="9"/>
      <c r="D46" s="9">
        <f>B46</f>
        <v>1433.2</v>
      </c>
      <c r="E46" s="9">
        <v>643.79999999999995</v>
      </c>
      <c r="F46" s="9"/>
      <c r="G46" s="9">
        <f>E46+F46</f>
        <v>643.79999999999995</v>
      </c>
    </row>
    <row r="47" spans="1:9" ht="21.75" customHeight="1" x14ac:dyDescent="0.3">
      <c r="A47" s="8" t="s">
        <v>43</v>
      </c>
      <c r="B47" s="9">
        <v>762.52</v>
      </c>
      <c r="C47" s="9"/>
      <c r="D47" s="9">
        <f>B47+C47</f>
        <v>762.52</v>
      </c>
      <c r="E47" s="9">
        <v>115.37</v>
      </c>
      <c r="F47" s="9"/>
      <c r="G47" s="9">
        <f>E47+F47</f>
        <v>115.37</v>
      </c>
    </row>
    <row r="48" spans="1:9" ht="21" customHeight="1" x14ac:dyDescent="0.3">
      <c r="A48" s="16" t="s">
        <v>44</v>
      </c>
      <c r="B48" s="17">
        <f>SUM(B46:B47)</f>
        <v>2195.7200000000003</v>
      </c>
      <c r="C48" s="17">
        <f>SUM(C47)</f>
        <v>0</v>
      </c>
      <c r="D48" s="17">
        <f>SUM(D46:D47)</f>
        <v>2195.7200000000003</v>
      </c>
      <c r="E48" s="17">
        <f>SUM(E46:E47)</f>
        <v>759.17</v>
      </c>
      <c r="F48" s="17">
        <f>SUM(F46:F47)</f>
        <v>0</v>
      </c>
      <c r="G48" s="17">
        <f>E48+F48</f>
        <v>759.17</v>
      </c>
    </row>
    <row r="49" spans="1:9" x14ac:dyDescent="0.3">
      <c r="A49" s="51" t="s">
        <v>45</v>
      </c>
      <c r="B49" s="38" t="s">
        <v>38</v>
      </c>
      <c r="C49" s="38"/>
      <c r="D49" s="38"/>
      <c r="E49" s="38" t="s">
        <v>39</v>
      </c>
      <c r="F49" s="38"/>
      <c r="G49" s="38"/>
    </row>
    <row r="50" spans="1:9" ht="52.8" x14ac:dyDescent="0.3">
      <c r="A50" s="51"/>
      <c r="B50" s="14" t="s">
        <v>40</v>
      </c>
      <c r="C50" s="14" t="s">
        <v>41</v>
      </c>
      <c r="D50" s="15" t="s">
        <v>30</v>
      </c>
      <c r="E50" s="14" t="s">
        <v>40</v>
      </c>
      <c r="F50" s="14" t="s">
        <v>41</v>
      </c>
      <c r="G50" s="15" t="s">
        <v>30</v>
      </c>
    </row>
    <row r="51" spans="1:9" x14ac:dyDescent="0.3">
      <c r="A51" s="8" t="s">
        <v>46</v>
      </c>
      <c r="B51" s="9">
        <v>3097.8</v>
      </c>
      <c r="C51" s="9"/>
      <c r="D51" s="9">
        <f>B51+C51</f>
        <v>3097.8</v>
      </c>
      <c r="E51" s="9">
        <v>2854.8</v>
      </c>
      <c r="F51" s="9"/>
      <c r="G51" s="9">
        <f>E51+F51</f>
        <v>2854.8</v>
      </c>
    </row>
    <row r="52" spans="1:9" ht="28.2" x14ac:dyDescent="0.3">
      <c r="A52" s="18" t="s">
        <v>47</v>
      </c>
      <c r="B52" s="9">
        <v>-902.1</v>
      </c>
      <c r="C52" s="9"/>
      <c r="D52" s="9">
        <f>B52+C52</f>
        <v>-902.1</v>
      </c>
      <c r="E52" s="9">
        <v>-2095.6</v>
      </c>
      <c r="F52" s="9"/>
      <c r="G52" s="9">
        <f>E52</f>
        <v>-2095.6</v>
      </c>
    </row>
    <row r="53" spans="1:9" x14ac:dyDescent="0.3">
      <c r="A53" s="16" t="s">
        <v>44</v>
      </c>
      <c r="B53" s="17">
        <f>B51+B52</f>
        <v>2195.7000000000003</v>
      </c>
      <c r="C53" s="17">
        <f>C51+C52</f>
        <v>0</v>
      </c>
      <c r="D53" s="17">
        <f>B53+C53</f>
        <v>2195.7000000000003</v>
      </c>
      <c r="E53" s="17">
        <f>E51+E52</f>
        <v>759.20000000000027</v>
      </c>
      <c r="F53" s="17">
        <f>F51+F52</f>
        <v>0</v>
      </c>
      <c r="G53" s="17">
        <f>E53+F53</f>
        <v>759.20000000000027</v>
      </c>
    </row>
    <row r="54" spans="1:9" x14ac:dyDescent="0.3">
      <c r="A54" s="27"/>
      <c r="B54" s="27"/>
      <c r="C54" s="27"/>
      <c r="D54" s="27"/>
      <c r="E54" s="27"/>
      <c r="F54" s="27"/>
      <c r="G54" s="27"/>
      <c r="H54" s="27"/>
      <c r="I54" s="27"/>
    </row>
    <row r="55" spans="1:9" ht="76.5" customHeight="1" x14ac:dyDescent="0.3">
      <c r="A55" s="28"/>
      <c r="B55" s="28"/>
      <c r="C55" s="28"/>
      <c r="D55" s="28"/>
      <c r="E55" s="28"/>
      <c r="F55" s="28"/>
      <c r="G55" s="28"/>
      <c r="H55" s="28"/>
      <c r="I55" s="28"/>
    </row>
    <row r="56" spans="1:9" ht="328.5" customHeight="1" x14ac:dyDescent="0.3">
      <c r="A56" s="28"/>
      <c r="B56" s="28"/>
      <c r="C56" s="28"/>
      <c r="D56" s="28"/>
      <c r="E56" s="28"/>
      <c r="F56" s="28"/>
      <c r="G56" s="28"/>
      <c r="H56" s="28"/>
      <c r="I56" s="28"/>
    </row>
    <row r="57" spans="1:9" ht="77.25" hidden="1" customHeight="1" x14ac:dyDescent="0.3">
      <c r="A57" s="28"/>
      <c r="B57" s="28"/>
      <c r="C57" s="28"/>
      <c r="D57" s="28"/>
      <c r="E57" s="28"/>
      <c r="F57" s="28"/>
      <c r="G57" s="28"/>
      <c r="H57" s="28"/>
      <c r="I57" s="28"/>
    </row>
    <row r="58" spans="1:9" ht="180.75" customHeight="1" x14ac:dyDescent="0.3">
      <c r="A58" s="28"/>
      <c r="B58" s="28"/>
      <c r="C58" s="28"/>
      <c r="D58" s="28"/>
      <c r="E58" s="28"/>
      <c r="F58" s="28"/>
      <c r="G58" s="28"/>
      <c r="H58" s="28"/>
      <c r="I58" s="28"/>
    </row>
  </sheetData>
  <mergeCells count="36">
    <mergeCell ref="E49:G49"/>
    <mergeCell ref="D31:E31"/>
    <mergeCell ref="A42:G42"/>
    <mergeCell ref="A44:A45"/>
    <mergeCell ref="B29:B30"/>
    <mergeCell ref="A11:D11"/>
    <mergeCell ref="C29:C30"/>
    <mergeCell ref="D29:H29"/>
    <mergeCell ref="I29:I30"/>
    <mergeCell ref="D30:E30"/>
    <mergeCell ref="A26:I26"/>
    <mergeCell ref="A28:I28"/>
    <mergeCell ref="B44:D44"/>
    <mergeCell ref="A1:F1"/>
    <mergeCell ref="E44:G44"/>
    <mergeCell ref="A21:I21"/>
    <mergeCell ref="A24:A25"/>
    <mergeCell ref="B24:B25"/>
    <mergeCell ref="C24:C25"/>
    <mergeCell ref="D24:D25"/>
    <mergeCell ref="E24:H24"/>
    <mergeCell ref="I24:I25"/>
    <mergeCell ref="A29:A30"/>
    <mergeCell ref="A33:I33"/>
    <mergeCell ref="A35:A37"/>
    <mergeCell ref="B35:B37"/>
    <mergeCell ref="C35:F35"/>
    <mergeCell ref="G35:G37"/>
    <mergeCell ref="H35:I35"/>
    <mergeCell ref="C36:C37"/>
    <mergeCell ref="D36:E36"/>
    <mergeCell ref="F36:F37"/>
    <mergeCell ref="H36:H37"/>
    <mergeCell ref="I36:I37"/>
    <mergeCell ref="A49:A50"/>
    <mergeCell ref="B49:D49"/>
  </mergeCells>
  <pageMargins left="0.51181102362204722" right="0.31496062992125984" top="0.74803149606299213" bottom="0.55118110236220474" header="0.31496062992125984" footer="0.31496062992125984"/>
  <pageSetup paperSize="9" scale="62" fitToHeight="0" orientation="portrait" r:id="rId1"/>
  <rowBreaks count="1" manualBreakCount="1">
    <brk id="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2020-03-19T14:10:34Z</dcterms:modified>
</cp:coreProperties>
</file>